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AppData\Local\Temp\Rar$DI15.6250\"/>
    </mc:Choice>
  </mc:AlternateContent>
  <bookViews>
    <workbookView xWindow="0" yWindow="0" windowWidth="20490" windowHeight="7365"/>
  </bookViews>
  <sheets>
    <sheet name="Fruticultura irrigada" sheetId="4" r:id="rId1"/>
  </sheets>
  <definedNames>
    <definedName name="_xlnm.Print_Area" localSheetId="0">'Fruticultura irrigada'!$A$1:$J$41</definedName>
  </definedNames>
  <calcPr calcId="152511"/>
</workbook>
</file>

<file path=xl/calcChain.xml><?xml version="1.0" encoding="utf-8"?>
<calcChain xmlns="http://schemas.openxmlformats.org/spreadsheetml/2006/main">
  <c r="H34" i="4" l="1"/>
  <c r="J35" i="4" l="1"/>
  <c r="J36" i="4"/>
  <c r="J37" i="4"/>
  <c r="J38" i="4"/>
  <c r="H21" i="4"/>
  <c r="H12" i="4"/>
  <c r="J22" i="4"/>
  <c r="J27" i="4"/>
  <c r="H15" i="4"/>
  <c r="H31" i="4"/>
  <c r="H29" i="4"/>
  <c r="H24" i="4"/>
  <c r="J21" i="4" l="1"/>
  <c r="J15" i="4"/>
  <c r="J12" i="4"/>
  <c r="J26" i="4" l="1"/>
  <c r="J25" i="4"/>
  <c r="J28" i="4"/>
  <c r="J32" i="4"/>
  <c r="J33" i="4"/>
  <c r="J30" i="4"/>
  <c r="H39" i="4"/>
  <c r="J31" i="4" l="1"/>
  <c r="J24" i="4"/>
  <c r="J34" i="4"/>
  <c r="J29" i="4"/>
  <c r="J39" i="4" l="1"/>
</calcChain>
</file>

<file path=xl/comments1.xml><?xml version="1.0" encoding="utf-8"?>
<comments xmlns="http://schemas.openxmlformats.org/spreadsheetml/2006/main">
  <authors>
    <author>Usuario</author>
  </authors>
  <commentList>
    <comment ref="B33" authorId="0" shapeId="0">
      <text>
        <r>
          <rPr>
            <b/>
            <sz val="9"/>
            <color indexed="81"/>
            <rFont val="Segoe UI"/>
            <family val="2"/>
          </rPr>
          <t>Usuario:</t>
        </r>
        <r>
          <rPr>
            <sz val="9"/>
            <color indexed="81"/>
            <rFont val="Segoe UI"/>
            <family val="2"/>
          </rPr>
          <t xml:space="preserve">
Discutir o indicador pessoa/mês
Confirmar sehaverá planilha anexa ao plano de negócios constando participantes do projeto (homens, mulheres, jovens) famílias</t>
        </r>
      </text>
    </comment>
  </commentList>
</comments>
</file>

<file path=xl/sharedStrings.xml><?xml version="1.0" encoding="utf-8"?>
<sst xmlns="http://schemas.openxmlformats.org/spreadsheetml/2006/main" count="180" uniqueCount="128">
  <si>
    <t>TIPO</t>
  </si>
  <si>
    <t>Classificatório</t>
  </si>
  <si>
    <t>DIRETRIZES/CRITÉRIOS</t>
  </si>
  <si>
    <t>-</t>
  </si>
  <si>
    <t>Não atende</t>
  </si>
  <si>
    <t>Atende minimamente</t>
  </si>
  <si>
    <t>Atende satisfatoriamente</t>
  </si>
  <si>
    <t xml:space="preserve">IDENTIFICAÇÃO: </t>
  </si>
  <si>
    <t>NOTA</t>
  </si>
  <si>
    <t>PONTOS (MÁX.)</t>
  </si>
  <si>
    <t>1.1</t>
  </si>
  <si>
    <t>2.2</t>
  </si>
  <si>
    <t>2.1</t>
  </si>
  <si>
    <t>1.</t>
  </si>
  <si>
    <t>2.</t>
  </si>
  <si>
    <t>3.</t>
  </si>
  <si>
    <t>PONTUAÇÃO FINAL</t>
  </si>
  <si>
    <t>TOTAL GERAL</t>
  </si>
  <si>
    <t>VIABILIDADE TÉCNICA</t>
  </si>
  <si>
    <t>ECONÔMICOS E FINANCEIROS</t>
  </si>
  <si>
    <t>ALIANÇAS E PARCERIAS</t>
  </si>
  <si>
    <t>Percentual de mulheres participantes da proposta</t>
  </si>
  <si>
    <t>menor que 25%</t>
  </si>
  <si>
    <t>O projeto não apresenta estratégias consistentes em termos de alianças produtivas e canais de comercialização.</t>
  </si>
  <si>
    <t xml:space="preserve">As quantidades necessárias de insumos estão identificadas, mas não está clara a disponibilidade e o acesso aos mesmos. </t>
  </si>
  <si>
    <t>ANTERIOR +  A disponibilidade e o acesso aos insumos estão claramente assegurados / comprovados.</t>
  </si>
  <si>
    <t>ANTERIOR + As entidades de apoio estão identificadas.</t>
  </si>
  <si>
    <t>As quantidades necessárias de insumos estão identificadas e há indicações acerca da disponibilidade e do acesso aos mesmos.</t>
  </si>
  <si>
    <t>O projeto não identifica a disponibilidade e o acesso aos insumos necessários para sua execução.</t>
  </si>
  <si>
    <t>de 25% a 35%</t>
  </si>
  <si>
    <t>de 36% a 50%</t>
  </si>
  <si>
    <t>maior que 50%</t>
  </si>
  <si>
    <t>SOCIAIS E AMBIENTAIS</t>
  </si>
  <si>
    <t>Rendimento do trabalho para as famílias participantes</t>
  </si>
  <si>
    <t>Atende plenamente</t>
  </si>
  <si>
    <t>Percentual de jovens participantes da proposta (entre 16 e 29 anos)</t>
  </si>
  <si>
    <t>Há identificação de mercados potenciais,  das características do produto final, bem como dos concorrentes no mercado</t>
  </si>
  <si>
    <t xml:space="preserve">ANTERIOR + Detalhamento de quantidades e preços de comercialização e canais de escoamento dos mercados previamente identificados  </t>
  </si>
  <si>
    <t xml:space="preserve">ANTERIOR +  Formas contratuais e acordos formais estabelecidos </t>
  </si>
  <si>
    <t xml:space="preserve">Análise de viabilidade econômico-financeira </t>
  </si>
  <si>
    <t>O projeto não identifica suas necessidades de assistência/assessoria técnica.</t>
  </si>
  <si>
    <t>Necessidades de assistência/assessoria técnica corretamente identificadas</t>
  </si>
  <si>
    <t>As áreas de assistência/assessoria técnicas necessárias estão identificadas.</t>
  </si>
  <si>
    <t xml:space="preserve">ANTERIOR +  A forma, o tempo de duração e custos estão identificados. </t>
  </si>
  <si>
    <t>Gestão do empreendimento</t>
  </si>
  <si>
    <t>O projeto não apresenta um plano de gestão claramente definido.</t>
  </si>
  <si>
    <t>O projeto apresenta um plano de gestão, mas as funções e responsabilidades dos participantes não são claramente definidas.</t>
  </si>
  <si>
    <t>O projeto apresenta um Plano de gestão claramente definido, com funções, responsabilidades e remunerações devidamente descritas.</t>
  </si>
  <si>
    <t xml:space="preserve">ANTERIOR + os processos e fluxos operacionais, bem como as medidas preventivas e mitigadoras estão definidos </t>
  </si>
  <si>
    <t>1.2</t>
  </si>
  <si>
    <t>Não dispõe</t>
  </si>
  <si>
    <t>ESTRATÉGIA DE DESENVOLVIMENTO REGIONAL</t>
  </si>
  <si>
    <t>Área de abrangência</t>
  </si>
  <si>
    <t>Prioridade baixa</t>
  </si>
  <si>
    <t>Prioridade média</t>
  </si>
  <si>
    <t>Prioridade alta</t>
  </si>
  <si>
    <t>Focalização do Território</t>
  </si>
  <si>
    <t>CARACTERÍSTICAS DA ORGANIZAÇÃO PROPONENTE</t>
  </si>
  <si>
    <t>Tempo de constituição da organização</t>
  </si>
  <si>
    <t>Eliminatório</t>
  </si>
  <si>
    <t>&lt; 2 anos</t>
  </si>
  <si>
    <t>&gt; 2 anos</t>
  </si>
  <si>
    <t>Capacidade de gestão da organização</t>
  </si>
  <si>
    <t>Não atende nenhum dos requisitos posteriores</t>
  </si>
  <si>
    <t xml:space="preserve">Promove assembleia geral no mínimo anual para aprovação de contas. </t>
  </si>
  <si>
    <t xml:space="preserve">Atende ao requisito anterior e realiza reuniões periódicas (pelo menos semestralmente) </t>
  </si>
  <si>
    <t>Atende aos quesitos anteriores e contou com assessoria de apoio a gestão nos últimos 12 meses</t>
  </si>
  <si>
    <t>Tipos de mercados acessados nos últimos 2 anos</t>
  </si>
  <si>
    <t>Mercado informal</t>
  </si>
  <si>
    <t>Mercado Institucional (PNAE, PAA) ou Privado</t>
  </si>
  <si>
    <t>Mercado Institucional (PNAE, PAA) e  Mercado Privado</t>
  </si>
  <si>
    <t>Participação de mulheres na gestão da organização</t>
  </si>
  <si>
    <t>Há mulheres na diretoria, entretanto menos de 50%</t>
  </si>
  <si>
    <t>Pelo menos 50% da Diretoria</t>
  </si>
  <si>
    <t>Existe mulher na presidência/coordenação e atende o requisito anterior</t>
  </si>
  <si>
    <t>A organização não  adota</t>
  </si>
  <si>
    <t>Adota 2 (duas) práticas</t>
  </si>
  <si>
    <t>Adota de 3 (três) a 5 (cinco) práticas</t>
  </si>
  <si>
    <t>Adota 6 (seis) práticas ou mais</t>
  </si>
  <si>
    <t>Organização proponente representativa de grupos quilombolas ou indígenas</t>
  </si>
  <si>
    <t>A organização não é representativa</t>
  </si>
  <si>
    <t>A organização é representativa</t>
  </si>
  <si>
    <t>CARACTERÍSTICAS DA PROPOSTA</t>
  </si>
  <si>
    <t>Objeto de financiamento do Projeto</t>
  </si>
  <si>
    <t>Financiamento da contrapartida</t>
  </si>
  <si>
    <t>Não exequível</t>
  </si>
  <si>
    <t>2.3</t>
  </si>
  <si>
    <t>2.4</t>
  </si>
  <si>
    <t>2.5</t>
  </si>
  <si>
    <t>6.</t>
  </si>
  <si>
    <t>6.1</t>
  </si>
  <si>
    <t>6.2</t>
  </si>
  <si>
    <t>7.</t>
  </si>
  <si>
    <t>7.1</t>
  </si>
  <si>
    <t xml:space="preserve">COMENTÁRIOS GERAIS/ADICIONAIS:  (*) Princípios de agroecologia - exemplos: uso de adubos orgânicos (esterco de aves, bovinos e suínos); tecnologia de reuso e/ou uso para economia de recurso hídrico; práticas para aumentar biodiversidade. (**) Tecnologia de convivência com o semiárido - exemplos:Preservação e plantação de vegetação que suporta a falta de água e que produzam alimento e sombra na seca: cacto, palma, etc. Armazenamento de grãos, vagens, raízes, tubérculos, forragem, para períodos de seca. Captação, armazenamento e aproveitamento da água da chuva. Criação de animais mais adaptados aos períodos de seca: caprinos, ovinos e aves. </t>
  </si>
  <si>
    <r>
      <t>Alianças e estratégia</t>
    </r>
    <r>
      <rPr>
        <sz val="14"/>
        <rFont val="Times New Roman"/>
        <family val="1"/>
      </rPr>
      <t>s</t>
    </r>
    <r>
      <rPr>
        <sz val="14"/>
        <color indexed="8"/>
        <rFont val="Times New Roman"/>
        <family val="1"/>
      </rPr>
      <t xml:space="preserve"> de comercialização</t>
    </r>
  </si>
  <si>
    <t xml:space="preserve"> Investimento para o incremento da produção primária</t>
  </si>
  <si>
    <r>
      <t xml:space="preserve">Investimentos </t>
    </r>
    <r>
      <rPr>
        <sz val="14"/>
        <color indexed="8"/>
        <rFont val="Times New Roman"/>
        <family val="1"/>
      </rPr>
      <t>para o incremento de produção primária e processamento e beneficiamento</t>
    </r>
  </si>
  <si>
    <r>
      <t>Investimentos para o incremento de produção primária e processamento e beneficiamento,</t>
    </r>
    <r>
      <rPr>
        <sz val="14"/>
        <color indexed="8"/>
        <rFont val="Times New Roman"/>
        <family val="1"/>
      </rPr>
      <t xml:space="preserve"> logística de transporte, TI e sistema de gestão</t>
    </r>
  </si>
  <si>
    <r>
      <t>Investimentos para o incremento de produção primária e processamento e beneficiamento, logística de transporte, TI e sistema de gestão,</t>
    </r>
    <r>
      <rPr>
        <sz val="14"/>
        <color indexed="8"/>
        <rFont val="Times New Roman"/>
        <family val="1"/>
      </rPr>
      <t xml:space="preserve"> e comercialização dos produtos.</t>
    </r>
  </si>
  <si>
    <t>Apresentação dos projetos básicos e executivos adequados aos procedimentos socioambientais e às políticas de salvaguardas do RN Sustentável</t>
  </si>
  <si>
    <t>As receitas geradas são suficientes para cobrir os custos de manutenção do empreeendimento, porém não são capazes de retornar o investimento realizado</t>
  </si>
  <si>
    <t>3.1</t>
  </si>
  <si>
    <t>3.2</t>
  </si>
  <si>
    <t>5.</t>
  </si>
  <si>
    <t>5.1</t>
  </si>
  <si>
    <t>4.</t>
  </si>
  <si>
    <t>4.1</t>
  </si>
  <si>
    <t>4.2</t>
  </si>
  <si>
    <t>4.3</t>
  </si>
  <si>
    <t>4.4</t>
  </si>
  <si>
    <t>7.2</t>
  </si>
  <si>
    <t>7.3</t>
  </si>
  <si>
    <t>7.4</t>
  </si>
  <si>
    <t>Exequível</t>
  </si>
  <si>
    <t>A proposta contempla a adoção de práticas agroecológicas* e/ou tecnologias de convivência com o semiárido**</t>
  </si>
  <si>
    <t>O Plano não apresenta viabilidade mínima ou os dados apresentados não permitem uma análise consistente da viabilidade</t>
  </si>
  <si>
    <t>As receitas geradas são suficientes para cobrir os custos de manutenção do empreeendimento e são capazes de retornar o investimento realizado</t>
  </si>
  <si>
    <t>O rendimento por unidade de trabalho (família/mês)  é inferior a meio salário mínimo</t>
  </si>
  <si>
    <t>O rendimento por unidade de trabalho (família/mês) é  de até um salário mínimo</t>
  </si>
  <si>
    <t>Dispõe</t>
  </si>
  <si>
    <t xml:space="preserve">Disponibilidade de insumos </t>
  </si>
  <si>
    <t>O rendimento por unidade de trabalho (família/mês) é superior a um salário mínimo</t>
  </si>
  <si>
    <r>
      <t xml:space="preserve">Eliminatório / </t>
    </r>
    <r>
      <rPr>
        <sz val="14"/>
        <rFont val="Times New Roman"/>
        <family val="1"/>
      </rPr>
      <t>Classificatório</t>
    </r>
  </si>
  <si>
    <r>
      <rPr>
        <i/>
        <sz val="14"/>
        <rFont val="Times New Roman"/>
        <family val="1"/>
      </rPr>
      <t>Eliminatório /</t>
    </r>
    <r>
      <rPr>
        <sz val="14"/>
        <rFont val="Times New Roman"/>
        <family val="1"/>
      </rPr>
      <t xml:space="preserve"> Classificatório</t>
    </r>
  </si>
  <si>
    <r>
      <rPr>
        <i/>
        <sz val="14"/>
        <rFont val="Times New Roman"/>
        <family val="1"/>
      </rPr>
      <t xml:space="preserve">Eliminatório / </t>
    </r>
    <r>
      <rPr>
        <sz val="14"/>
        <rFont val="Times New Roman"/>
        <family val="1"/>
      </rPr>
      <t>Classificatório</t>
    </r>
  </si>
  <si>
    <t>Disponibilidade Hídrica para irrigar no mínimo 1 hectare por agricultor familiar beneficiário da proposta</t>
  </si>
  <si>
    <t>Anexo 4 - Critérios de Pontuação dos Planos de Iniciativas de Negócios Sustentáveis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</si>
</sst>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.0"/>
  </numFmts>
  <fonts count="17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2"/>
      <name val="Times New Roman"/>
      <family val="1"/>
    </font>
    <font>
      <b/>
      <sz val="12"/>
      <name val="Times New Roman"/>
      <family val="1"/>
    </font>
    <font>
      <sz val="12"/>
      <name val="Calibri"/>
      <family val="2"/>
    </font>
    <font>
      <b/>
      <sz val="12"/>
      <name val="Calibri"/>
      <family val="2"/>
    </font>
    <font>
      <b/>
      <sz val="14"/>
      <name val="Times New Roman"/>
      <family val="1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sz val="14"/>
      <name val="Times New Roman"/>
      <family val="1"/>
    </font>
    <font>
      <sz val="14"/>
      <name val="Calibri"/>
      <family val="2"/>
    </font>
    <font>
      <sz val="14"/>
      <color theme="1"/>
      <name val="Times New Roman"/>
      <family val="1"/>
    </font>
    <font>
      <sz val="14"/>
      <color indexed="8"/>
      <name val="Times New Roman"/>
      <family val="1"/>
    </font>
    <font>
      <b/>
      <sz val="14"/>
      <name val="Calibri"/>
      <family val="2"/>
    </font>
    <font>
      <b/>
      <sz val="14"/>
      <color rgb="FFFF0000"/>
      <name val="Times New Roman"/>
      <family val="1"/>
    </font>
    <font>
      <i/>
      <sz val="14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indexed="47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118">
    <xf numFmtId="0" fontId="0" fillId="0" borderId="0" xfId="0"/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Alignment="1">
      <alignment vertical="center" wrapText="1"/>
    </xf>
    <xf numFmtId="3" fontId="5" fillId="0" borderId="0" xfId="2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3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 wrapText="1"/>
    </xf>
    <xf numFmtId="3" fontId="3" fillId="2" borderId="0" xfId="2" applyNumberFormat="1" applyFont="1" applyFill="1" applyBorder="1" applyAlignment="1">
      <alignment horizontal="center" vertical="center"/>
    </xf>
    <xf numFmtId="3" fontId="4" fillId="2" borderId="0" xfId="2" applyNumberFormat="1" applyFont="1" applyFill="1" applyBorder="1" applyAlignment="1">
      <alignment horizontal="center" vertical="center"/>
    </xf>
    <xf numFmtId="2" fontId="4" fillId="2" borderId="0" xfId="0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 wrapText="1"/>
    </xf>
    <xf numFmtId="3" fontId="10" fillId="0" borderId="11" xfId="2" applyNumberFormat="1" applyFont="1" applyFill="1" applyBorder="1" applyAlignment="1" applyProtection="1">
      <alignment horizontal="center" vertical="center"/>
    </xf>
    <xf numFmtId="9" fontId="10" fillId="0" borderId="11" xfId="2" applyFont="1" applyFill="1" applyBorder="1" applyAlignment="1" applyProtection="1">
      <alignment horizontal="center" vertical="center"/>
    </xf>
    <xf numFmtId="164" fontId="10" fillId="0" borderId="11" xfId="2" applyNumberFormat="1" applyFont="1" applyFill="1" applyBorder="1" applyAlignment="1" applyProtection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center" vertical="center" wrapText="1"/>
    </xf>
    <xf numFmtId="3" fontId="12" fillId="2" borderId="11" xfId="2" applyNumberFormat="1" applyFont="1" applyFill="1" applyBorder="1" applyAlignment="1" applyProtection="1">
      <alignment horizontal="center" vertical="center"/>
    </xf>
    <xf numFmtId="9" fontId="12" fillId="2" borderId="11" xfId="2" applyFont="1" applyFill="1" applyBorder="1" applyAlignment="1" applyProtection="1">
      <alignment horizontal="center" vertical="center"/>
    </xf>
    <xf numFmtId="164" fontId="12" fillId="2" borderId="11" xfId="2" applyNumberFormat="1" applyFont="1" applyFill="1" applyBorder="1" applyAlignment="1" applyProtection="1">
      <alignment horizontal="center" vertical="center"/>
    </xf>
    <xf numFmtId="0" fontId="10" fillId="2" borderId="11" xfId="0" applyFont="1" applyFill="1" applyBorder="1" applyAlignment="1">
      <alignment vertical="center" wrapText="1"/>
    </xf>
    <xf numFmtId="3" fontId="10" fillId="2" borderId="11" xfId="2" applyNumberFormat="1" applyFont="1" applyFill="1" applyBorder="1" applyAlignment="1" applyProtection="1">
      <alignment horizontal="center" vertical="center"/>
    </xf>
    <xf numFmtId="0" fontId="10" fillId="2" borderId="1" xfId="0" applyFont="1" applyFill="1" applyBorder="1" applyAlignment="1">
      <alignment vertical="center" wrapText="1"/>
    </xf>
    <xf numFmtId="9" fontId="10" fillId="2" borderId="11" xfId="2" applyFont="1" applyFill="1" applyBorder="1" applyAlignment="1" applyProtection="1">
      <alignment horizontal="center" vertical="center"/>
    </xf>
    <xf numFmtId="0" fontId="10" fillId="0" borderId="1" xfId="0" applyFont="1" applyFill="1" applyBorder="1" applyAlignment="1">
      <alignment vertical="center" wrapText="1"/>
    </xf>
    <xf numFmtId="0" fontId="10" fillId="0" borderId="12" xfId="0" applyFont="1" applyFill="1" applyBorder="1" applyAlignment="1">
      <alignment vertical="center" wrapText="1"/>
    </xf>
    <xf numFmtId="0" fontId="10" fillId="0" borderId="13" xfId="0" applyFont="1" applyFill="1" applyBorder="1" applyAlignment="1">
      <alignment horizontal="center" vertical="center" wrapText="1"/>
    </xf>
    <xf numFmtId="0" fontId="10" fillId="0" borderId="14" xfId="0" applyFont="1" applyFill="1" applyBorder="1" applyAlignment="1">
      <alignment horizontal="center" vertical="center" wrapText="1"/>
    </xf>
    <xf numFmtId="3" fontId="10" fillId="0" borderId="1" xfId="2" applyNumberFormat="1" applyFont="1" applyFill="1" applyBorder="1" applyAlignment="1">
      <alignment horizontal="center" vertical="center"/>
    </xf>
    <xf numFmtId="9" fontId="10" fillId="0" borderId="1" xfId="2" applyFont="1" applyFill="1" applyBorder="1" applyAlignment="1">
      <alignment horizontal="center" vertical="center"/>
    </xf>
    <xf numFmtId="164" fontId="10" fillId="0" borderId="1" xfId="2" applyNumberFormat="1" applyFont="1" applyFill="1" applyBorder="1" applyAlignment="1">
      <alignment horizontal="center" vertical="center"/>
    </xf>
    <xf numFmtId="0" fontId="13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 wrapText="1"/>
    </xf>
    <xf numFmtId="0" fontId="10" fillId="2" borderId="11" xfId="0" applyFont="1" applyFill="1" applyBorder="1" applyAlignment="1">
      <alignment vertical="center"/>
    </xf>
    <xf numFmtId="0" fontId="13" fillId="0" borderId="5" xfId="0" applyFont="1" applyFill="1" applyBorder="1" applyAlignment="1">
      <alignment vertical="center"/>
    </xf>
    <xf numFmtId="0" fontId="10" fillId="2" borderId="5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3" fontId="10" fillId="0" borderId="5" xfId="2" applyNumberFormat="1" applyFont="1" applyFill="1" applyBorder="1" applyAlignment="1" applyProtection="1">
      <alignment horizontal="center" vertical="center"/>
    </xf>
    <xf numFmtId="9" fontId="10" fillId="2" borderId="5" xfId="2" applyFont="1" applyFill="1" applyBorder="1" applyAlignment="1" applyProtection="1">
      <alignment horizontal="center" vertical="center"/>
    </xf>
    <xf numFmtId="164" fontId="10" fillId="2" borderId="5" xfId="2" applyNumberFormat="1" applyFont="1" applyFill="1" applyBorder="1" applyAlignment="1" applyProtection="1">
      <alignment horizontal="center" vertical="center"/>
    </xf>
    <xf numFmtId="9" fontId="10" fillId="0" borderId="3" xfId="2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2" fillId="0" borderId="1" xfId="0" applyFont="1" applyFill="1" applyBorder="1" applyAlignment="1">
      <alignment vertical="center"/>
    </xf>
    <xf numFmtId="0" fontId="14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vertical="center" wrapText="1"/>
    </xf>
    <xf numFmtId="3" fontId="11" fillId="2" borderId="0" xfId="2" applyNumberFormat="1" applyFont="1" applyFill="1" applyAlignment="1">
      <alignment horizontal="center" vertical="center"/>
    </xf>
    <xf numFmtId="0" fontId="10" fillId="2" borderId="9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vertical="center"/>
    </xf>
    <xf numFmtId="0" fontId="12" fillId="0" borderId="1" xfId="0" applyFont="1" applyFill="1" applyBorder="1" applyAlignment="1">
      <alignment horizontal="center" vertical="center" wrapText="1"/>
    </xf>
    <xf numFmtId="3" fontId="10" fillId="0" borderId="1" xfId="2" applyNumberFormat="1" applyFont="1" applyFill="1" applyBorder="1" applyAlignment="1" applyProtection="1">
      <alignment horizontal="center" vertical="center"/>
    </xf>
    <xf numFmtId="9" fontId="10" fillId="0" borderId="1" xfId="2" applyFont="1" applyFill="1" applyBorder="1" applyAlignment="1" applyProtection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left" vertical="center" wrapText="1"/>
    </xf>
    <xf numFmtId="0" fontId="7" fillId="4" borderId="10" xfId="0" applyFont="1" applyFill="1" applyBorder="1" applyAlignment="1">
      <alignment horizontal="center" vertical="center"/>
    </xf>
    <xf numFmtId="0" fontId="7" fillId="4" borderId="11" xfId="0" applyFont="1" applyFill="1" applyBorder="1" applyAlignment="1">
      <alignment horizontal="center" vertical="center" wrapText="1"/>
    </xf>
    <xf numFmtId="3" fontId="7" fillId="4" borderId="11" xfId="2" applyNumberFormat="1" applyFont="1" applyFill="1" applyBorder="1" applyAlignment="1" applyProtection="1">
      <alignment horizontal="center" vertical="center"/>
    </xf>
    <xf numFmtId="9" fontId="7" fillId="4" borderId="11" xfId="2" applyFont="1" applyFill="1" applyBorder="1" applyAlignment="1" applyProtection="1">
      <alignment horizontal="center" vertical="center"/>
    </xf>
    <xf numFmtId="164" fontId="7" fillId="4" borderId="11" xfId="2" applyNumberFormat="1" applyFont="1" applyFill="1" applyBorder="1" applyAlignment="1" applyProtection="1">
      <alignment horizontal="center" vertical="center"/>
    </xf>
    <xf numFmtId="0" fontId="7" fillId="4" borderId="1" xfId="0" applyFont="1" applyFill="1" applyBorder="1" applyAlignment="1">
      <alignment horizontal="left" vertical="center"/>
    </xf>
    <xf numFmtId="0" fontId="7" fillId="4" borderId="15" xfId="0" applyFont="1" applyFill="1" applyBorder="1" applyAlignment="1">
      <alignment horizontal="center" vertical="center"/>
    </xf>
    <xf numFmtId="0" fontId="7" fillId="4" borderId="10" xfId="0" applyFont="1" applyFill="1" applyBorder="1" applyAlignment="1">
      <alignment horizontal="center" vertical="center" wrapText="1"/>
    </xf>
    <xf numFmtId="3" fontId="7" fillId="4" borderId="10" xfId="2" applyNumberFormat="1" applyFont="1" applyFill="1" applyBorder="1" applyAlignment="1" applyProtection="1">
      <alignment horizontal="center" vertical="center"/>
    </xf>
    <xf numFmtId="9" fontId="7" fillId="4" borderId="10" xfId="2" applyFont="1" applyFill="1" applyBorder="1" applyAlignment="1" applyProtection="1">
      <alignment horizontal="center" vertical="center"/>
    </xf>
    <xf numFmtId="164" fontId="7" fillId="4" borderId="10" xfId="2" applyNumberFormat="1" applyFont="1" applyFill="1" applyBorder="1" applyAlignment="1" applyProtection="1">
      <alignment horizontal="center" vertical="center"/>
    </xf>
    <xf numFmtId="0" fontId="7" fillId="3" borderId="1" xfId="0" applyFont="1" applyFill="1" applyBorder="1" applyAlignment="1">
      <alignment horizontal="left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3" fontId="7" fillId="3" borderId="1" xfId="2" applyNumberFormat="1" applyFont="1" applyFill="1" applyBorder="1" applyAlignment="1">
      <alignment horizontal="center" vertical="center"/>
    </xf>
    <xf numFmtId="9" fontId="7" fillId="3" borderId="1" xfId="2" applyFont="1" applyFill="1" applyBorder="1" applyAlignment="1">
      <alignment horizontal="center" vertical="center"/>
    </xf>
    <xf numFmtId="164" fontId="7" fillId="3" borderId="1" xfId="2" applyNumberFormat="1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left" vertical="center" wrapText="1"/>
    </xf>
    <xf numFmtId="0" fontId="7" fillId="3" borderId="7" xfId="0" applyFont="1" applyFill="1" applyBorder="1" applyAlignment="1">
      <alignment vertical="center"/>
    </xf>
    <xf numFmtId="0" fontId="7" fillId="3" borderId="2" xfId="0" applyFont="1" applyFill="1" applyBorder="1" applyAlignment="1">
      <alignment vertical="center"/>
    </xf>
    <xf numFmtId="0" fontId="7" fillId="3" borderId="3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5" fillId="3" borderId="0" xfId="0" applyFont="1" applyFill="1" applyAlignment="1">
      <alignment vertical="center"/>
    </xf>
    <xf numFmtId="0" fontId="12" fillId="0" borderId="1" xfId="0" applyFont="1" applyFill="1" applyBorder="1" applyAlignment="1">
      <alignment vertical="center" wrapText="1"/>
    </xf>
    <xf numFmtId="0" fontId="16" fillId="0" borderId="11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3" fontId="15" fillId="0" borderId="1" xfId="2" applyNumberFormat="1" applyFont="1" applyFill="1" applyBorder="1" applyAlignment="1">
      <alignment horizontal="center" vertical="center"/>
    </xf>
    <xf numFmtId="3" fontId="7" fillId="0" borderId="4" xfId="2" applyNumberFormat="1" applyFont="1" applyFill="1" applyBorder="1" applyAlignment="1">
      <alignment horizontal="center" vertical="center" wrapText="1"/>
    </xf>
    <xf numFmtId="3" fontId="7" fillId="0" borderId="8" xfId="2" applyNumberFormat="1" applyFont="1" applyFill="1" applyBorder="1" applyAlignment="1">
      <alignment horizontal="center" vertical="center" wrapText="1"/>
    </xf>
    <xf numFmtId="3" fontId="7" fillId="0" borderId="5" xfId="2" applyNumberFormat="1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left" vertical="top" wrapText="1"/>
    </xf>
    <xf numFmtId="0" fontId="7" fillId="0" borderId="2" xfId="0" applyFont="1" applyFill="1" applyBorder="1" applyAlignment="1">
      <alignment horizontal="left" vertical="top" wrapText="1"/>
    </xf>
    <xf numFmtId="0" fontId="7" fillId="0" borderId="3" xfId="0" applyFont="1" applyFill="1" applyBorder="1" applyAlignment="1">
      <alignment horizontal="left" vertical="top" wrapText="1"/>
    </xf>
    <xf numFmtId="0" fontId="4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 wrapText="1"/>
    </xf>
    <xf numFmtId="0" fontId="16" fillId="5" borderId="11" xfId="0" applyFont="1" applyFill="1" applyBorder="1" applyAlignment="1">
      <alignment horizontal="center" vertical="center" wrapText="1"/>
    </xf>
  </cellXfs>
  <cellStyles count="3">
    <cellStyle name="Normal" xfId="0" builtinId="0"/>
    <cellStyle name="Porcentagem" xfId="2" builtinId="5"/>
    <cellStyle name="Separador de milhares 2" xfId="1"/>
  </cellStyles>
  <dxfs count="0"/>
  <tableStyles count="0" defaultTableStyle="TableStyleMedium9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2580289</xdr:colOff>
      <xdr:row>0</xdr:row>
      <xdr:rowOff>0</xdr:rowOff>
    </xdr:from>
    <xdr:to>
      <xdr:col>7</xdr:col>
      <xdr:colOff>823540</xdr:colOff>
      <xdr:row>5</xdr:row>
      <xdr:rowOff>0</xdr:rowOff>
    </xdr:to>
    <xdr:pic>
      <xdr:nvPicPr>
        <xdr:cNvPr id="3" name="Imagem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20468" y="0"/>
          <a:ext cx="10897893" cy="15103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48"/>
  <sheetViews>
    <sheetView tabSelected="1" zoomScale="70" zoomScaleNormal="70" zoomScaleSheetLayoutView="55" workbookViewId="0">
      <selection activeCell="D32" sqref="D32"/>
    </sheetView>
  </sheetViews>
  <sheetFormatPr defaultColWidth="9.140625" defaultRowHeight="45" customHeight="1" x14ac:dyDescent="0.25"/>
  <cols>
    <col min="1" max="1" width="5.140625" style="6" customWidth="1"/>
    <col min="2" max="2" width="51.28515625" style="1" customWidth="1"/>
    <col min="3" max="3" width="17.5703125" style="16" customWidth="1"/>
    <col min="4" max="4" width="28.85546875" style="4" customWidth="1"/>
    <col min="5" max="5" width="29.85546875" style="4" customWidth="1"/>
    <col min="6" max="6" width="30.42578125" style="4" customWidth="1"/>
    <col min="7" max="7" width="32" style="4" customWidth="1"/>
    <col min="8" max="8" width="15.5703125" style="5" customWidth="1"/>
    <col min="9" max="9" width="11.140625" style="4" customWidth="1"/>
    <col min="10" max="10" width="19.140625" style="5" customWidth="1"/>
    <col min="11" max="16384" width="9.140625" style="1"/>
  </cols>
  <sheetData>
    <row r="1" spans="1:11" ht="35.25" customHeight="1" x14ac:dyDescent="0.25">
      <c r="A1" s="7"/>
      <c r="B1" s="9"/>
      <c r="C1" s="15"/>
      <c r="D1" s="10"/>
      <c r="E1" s="10"/>
      <c r="F1" s="10"/>
      <c r="G1" s="10"/>
      <c r="H1" s="11"/>
      <c r="I1" s="10"/>
      <c r="J1" s="12"/>
    </row>
    <row r="2" spans="1:11" ht="35.25" customHeight="1" x14ac:dyDescent="0.25">
      <c r="A2" s="7"/>
      <c r="B2" s="105"/>
      <c r="C2" s="105"/>
      <c r="D2" s="105"/>
      <c r="E2" s="105"/>
      <c r="F2" s="105"/>
      <c r="G2" s="105"/>
      <c r="H2" s="105"/>
      <c r="I2" s="105"/>
      <c r="J2" s="13"/>
    </row>
    <row r="3" spans="1:11" ht="16.5" customHeight="1" x14ac:dyDescent="0.25">
      <c r="A3" s="7"/>
      <c r="B3" s="14"/>
      <c r="C3" s="15"/>
      <c r="D3" s="14"/>
      <c r="E3" s="14"/>
      <c r="F3" s="14"/>
      <c r="G3" s="14"/>
      <c r="H3" s="14"/>
      <c r="I3" s="14"/>
      <c r="J3" s="8"/>
    </row>
    <row r="4" spans="1:11" ht="15.75" x14ac:dyDescent="0.25"/>
    <row r="5" spans="1:11" ht="15.75" x14ac:dyDescent="0.25"/>
    <row r="6" spans="1:11" ht="18.75" x14ac:dyDescent="0.25">
      <c r="A6" s="107" t="s">
        <v>127</v>
      </c>
      <c r="B6" s="107"/>
      <c r="C6" s="107"/>
      <c r="D6" s="107"/>
      <c r="E6" s="107"/>
      <c r="F6" s="107"/>
      <c r="G6" s="107"/>
      <c r="H6" s="107"/>
      <c r="I6" s="107"/>
      <c r="J6" s="107"/>
    </row>
    <row r="7" spans="1:11" ht="18.75" x14ac:dyDescent="0.25">
      <c r="A7" s="106" t="s">
        <v>7</v>
      </c>
      <c r="B7" s="106"/>
      <c r="C7" s="17"/>
      <c r="D7" s="17"/>
      <c r="E7" s="17"/>
      <c r="F7" s="17"/>
      <c r="G7" s="17"/>
      <c r="H7" s="17"/>
      <c r="I7" s="17"/>
      <c r="J7" s="17"/>
    </row>
    <row r="8" spans="1:11" ht="18.75" x14ac:dyDescent="0.25">
      <c r="A8" s="18"/>
      <c r="B8" s="107"/>
      <c r="C8" s="108"/>
      <c r="D8" s="108"/>
      <c r="E8" s="108"/>
      <c r="F8" s="108"/>
      <c r="G8" s="108"/>
      <c r="H8" s="108"/>
      <c r="I8" s="108"/>
      <c r="J8" s="19"/>
      <c r="K8" s="2"/>
    </row>
    <row r="9" spans="1:11" ht="18.75" customHeight="1" x14ac:dyDescent="0.25">
      <c r="A9" s="109" t="s">
        <v>2</v>
      </c>
      <c r="B9" s="109"/>
      <c r="C9" s="110" t="s">
        <v>0</v>
      </c>
      <c r="D9" s="113" t="s">
        <v>8</v>
      </c>
      <c r="E9" s="114"/>
      <c r="F9" s="114"/>
      <c r="G9" s="115"/>
      <c r="H9" s="99" t="s">
        <v>9</v>
      </c>
      <c r="I9" s="99" t="s">
        <v>8</v>
      </c>
      <c r="J9" s="99" t="s">
        <v>16</v>
      </c>
    </row>
    <row r="10" spans="1:11" ht="18.75" customHeight="1" x14ac:dyDescent="0.25">
      <c r="A10" s="109"/>
      <c r="B10" s="109"/>
      <c r="C10" s="111"/>
      <c r="D10" s="20" t="s">
        <v>4</v>
      </c>
      <c r="E10" s="20" t="s">
        <v>5</v>
      </c>
      <c r="F10" s="20" t="s">
        <v>6</v>
      </c>
      <c r="G10" s="21" t="s">
        <v>34</v>
      </c>
      <c r="H10" s="100"/>
      <c r="I10" s="100"/>
      <c r="J10" s="100"/>
    </row>
    <row r="11" spans="1:11" ht="18.75" customHeight="1" x14ac:dyDescent="0.25">
      <c r="A11" s="109"/>
      <c r="B11" s="109"/>
      <c r="C11" s="112"/>
      <c r="D11" s="22">
        <v>0</v>
      </c>
      <c r="E11" s="23">
        <v>0.5</v>
      </c>
      <c r="F11" s="23">
        <v>0.75</v>
      </c>
      <c r="G11" s="23">
        <v>1</v>
      </c>
      <c r="H11" s="101"/>
      <c r="I11" s="101"/>
      <c r="J11" s="101"/>
    </row>
    <row r="12" spans="1:11" ht="37.5" x14ac:dyDescent="0.25">
      <c r="A12" s="66" t="s">
        <v>13</v>
      </c>
      <c r="B12" s="67" t="s">
        <v>51</v>
      </c>
      <c r="C12" s="68"/>
      <c r="D12" s="69"/>
      <c r="E12" s="69"/>
      <c r="F12" s="69"/>
      <c r="G12" s="69"/>
      <c r="H12" s="70">
        <f>H13+H14</f>
        <v>25</v>
      </c>
      <c r="I12" s="71" t="s">
        <v>3</v>
      </c>
      <c r="J12" s="72">
        <f>SUM(J13:J14)</f>
        <v>0</v>
      </c>
    </row>
    <row r="13" spans="1:11" ht="18.75" customHeight="1" x14ac:dyDescent="0.25">
      <c r="A13" s="24" t="s">
        <v>10</v>
      </c>
      <c r="B13" s="34" t="s">
        <v>52</v>
      </c>
      <c r="C13" s="20" t="s">
        <v>1</v>
      </c>
      <c r="D13" s="25" t="s">
        <v>3</v>
      </c>
      <c r="E13" s="25" t="s">
        <v>53</v>
      </c>
      <c r="F13" s="25" t="s">
        <v>54</v>
      </c>
      <c r="G13" s="25" t="s">
        <v>55</v>
      </c>
      <c r="H13" s="26">
        <v>10</v>
      </c>
      <c r="I13" s="27"/>
      <c r="J13" s="28"/>
    </row>
    <row r="14" spans="1:11" ht="18.75" customHeight="1" x14ac:dyDescent="0.25">
      <c r="A14" s="24" t="s">
        <v>49</v>
      </c>
      <c r="B14" s="61" t="s">
        <v>56</v>
      </c>
      <c r="C14" s="29" t="s">
        <v>1</v>
      </c>
      <c r="D14" s="30" t="s">
        <v>3</v>
      </c>
      <c r="E14" s="30" t="s">
        <v>53</v>
      </c>
      <c r="F14" s="30" t="s">
        <v>3</v>
      </c>
      <c r="G14" s="30" t="s">
        <v>55</v>
      </c>
      <c r="H14" s="31">
        <v>15</v>
      </c>
      <c r="I14" s="32"/>
      <c r="J14" s="33"/>
    </row>
    <row r="15" spans="1:11" ht="37.5" x14ac:dyDescent="0.25">
      <c r="A15" s="66" t="s">
        <v>14</v>
      </c>
      <c r="B15" s="67" t="s">
        <v>57</v>
      </c>
      <c r="C15" s="68"/>
      <c r="D15" s="69"/>
      <c r="E15" s="69"/>
      <c r="F15" s="69"/>
      <c r="G15" s="69"/>
      <c r="H15" s="70">
        <f>H17+H18+H19+H20</f>
        <v>20</v>
      </c>
      <c r="I15" s="71" t="s">
        <v>3</v>
      </c>
      <c r="J15" s="72">
        <f>SUM(J16:J20)</f>
        <v>0</v>
      </c>
    </row>
    <row r="16" spans="1:11" ht="18.75" customHeight="1" x14ac:dyDescent="0.25">
      <c r="A16" s="24" t="s">
        <v>12</v>
      </c>
      <c r="B16" s="34" t="s">
        <v>58</v>
      </c>
      <c r="C16" s="93" t="s">
        <v>59</v>
      </c>
      <c r="D16" s="25" t="s">
        <v>60</v>
      </c>
      <c r="E16" s="25" t="s">
        <v>3</v>
      </c>
      <c r="F16" s="25" t="s">
        <v>3</v>
      </c>
      <c r="G16" s="25" t="s">
        <v>61</v>
      </c>
      <c r="H16" s="35" t="s">
        <v>3</v>
      </c>
      <c r="I16" s="27"/>
      <c r="J16" s="28" t="s">
        <v>3</v>
      </c>
    </row>
    <row r="17" spans="1:10" ht="93.75" x14ac:dyDescent="0.25">
      <c r="A17" s="24" t="s">
        <v>11</v>
      </c>
      <c r="B17" s="36" t="s">
        <v>62</v>
      </c>
      <c r="C17" s="117" t="s">
        <v>123</v>
      </c>
      <c r="D17" s="20" t="s">
        <v>63</v>
      </c>
      <c r="E17" s="20" t="s">
        <v>64</v>
      </c>
      <c r="F17" s="20" t="s">
        <v>65</v>
      </c>
      <c r="G17" s="20" t="s">
        <v>66</v>
      </c>
      <c r="H17" s="26">
        <v>5</v>
      </c>
      <c r="I17" s="27"/>
      <c r="J17" s="28">
        <v>0</v>
      </c>
    </row>
    <row r="18" spans="1:10" ht="56.25" x14ac:dyDescent="0.25">
      <c r="A18" s="90" t="s">
        <v>86</v>
      </c>
      <c r="B18" s="38" t="s">
        <v>67</v>
      </c>
      <c r="C18" s="25" t="s">
        <v>1</v>
      </c>
      <c r="D18" s="20" t="s">
        <v>63</v>
      </c>
      <c r="E18" s="20" t="s">
        <v>68</v>
      </c>
      <c r="F18" s="20" t="s">
        <v>69</v>
      </c>
      <c r="G18" s="20" t="s">
        <v>70</v>
      </c>
      <c r="H18" s="26">
        <v>5</v>
      </c>
      <c r="I18" s="27"/>
      <c r="J18" s="28">
        <v>0</v>
      </c>
    </row>
    <row r="19" spans="1:10" ht="56.25" x14ac:dyDescent="0.25">
      <c r="A19" s="90" t="s">
        <v>87</v>
      </c>
      <c r="B19" s="39" t="s">
        <v>71</v>
      </c>
      <c r="C19" s="20" t="s">
        <v>1</v>
      </c>
      <c r="D19" s="40" t="s">
        <v>63</v>
      </c>
      <c r="E19" s="41" t="s">
        <v>72</v>
      </c>
      <c r="F19" s="41" t="s">
        <v>73</v>
      </c>
      <c r="G19" s="41" t="s">
        <v>74</v>
      </c>
      <c r="H19" s="35">
        <v>5</v>
      </c>
      <c r="I19" s="37"/>
      <c r="J19" s="28">
        <v>0</v>
      </c>
    </row>
    <row r="20" spans="1:10" ht="37.5" x14ac:dyDescent="0.25">
      <c r="A20" s="90" t="s">
        <v>88</v>
      </c>
      <c r="B20" s="45" t="s">
        <v>79</v>
      </c>
      <c r="C20" s="21" t="s">
        <v>1</v>
      </c>
      <c r="D20" s="46" t="s">
        <v>80</v>
      </c>
      <c r="E20" s="21" t="s">
        <v>3</v>
      </c>
      <c r="F20" s="21" t="s">
        <v>3</v>
      </c>
      <c r="G20" s="46" t="s">
        <v>81</v>
      </c>
      <c r="H20" s="26">
        <v>5</v>
      </c>
      <c r="I20" s="47"/>
      <c r="J20" s="28">
        <v>0</v>
      </c>
    </row>
    <row r="21" spans="1:10" ht="18.75" x14ac:dyDescent="0.25">
      <c r="A21" s="66" t="s">
        <v>15</v>
      </c>
      <c r="B21" s="73" t="s">
        <v>82</v>
      </c>
      <c r="C21" s="74"/>
      <c r="D21" s="75"/>
      <c r="E21" s="75"/>
      <c r="F21" s="75"/>
      <c r="G21" s="75"/>
      <c r="H21" s="76">
        <f>H22</f>
        <v>10</v>
      </c>
      <c r="I21" s="77" t="s">
        <v>3</v>
      </c>
      <c r="J21" s="78">
        <f>SUM(J22:J23)</f>
        <v>0</v>
      </c>
    </row>
    <row r="22" spans="1:10" ht="141.75" customHeight="1" x14ac:dyDescent="0.25">
      <c r="A22" s="24" t="s">
        <v>102</v>
      </c>
      <c r="B22" s="62" t="s">
        <v>83</v>
      </c>
      <c r="C22" s="20" t="s">
        <v>1</v>
      </c>
      <c r="D22" s="63" t="s">
        <v>96</v>
      </c>
      <c r="E22" s="63" t="s">
        <v>97</v>
      </c>
      <c r="F22" s="63" t="s">
        <v>98</v>
      </c>
      <c r="G22" s="63" t="s">
        <v>99</v>
      </c>
      <c r="H22" s="64">
        <v>10</v>
      </c>
      <c r="I22" s="65"/>
      <c r="J22" s="44">
        <f>H22*I22</f>
        <v>0</v>
      </c>
    </row>
    <row r="23" spans="1:10" ht="18.75" x14ac:dyDescent="0.25">
      <c r="A23" s="90" t="s">
        <v>103</v>
      </c>
      <c r="B23" s="48" t="s">
        <v>84</v>
      </c>
      <c r="C23" s="95" t="s">
        <v>59</v>
      </c>
      <c r="D23" s="49" t="s">
        <v>85</v>
      </c>
      <c r="E23" s="50" t="s">
        <v>3</v>
      </c>
      <c r="F23" s="50" t="s">
        <v>3</v>
      </c>
      <c r="G23" s="50" t="s">
        <v>114</v>
      </c>
      <c r="H23" s="51" t="s">
        <v>3</v>
      </c>
      <c r="I23" s="52"/>
      <c r="J23" s="53" t="s">
        <v>3</v>
      </c>
    </row>
    <row r="24" spans="1:10" s="91" customFormat="1" ht="19.5" customHeight="1" x14ac:dyDescent="0.25">
      <c r="A24" s="66" t="s">
        <v>106</v>
      </c>
      <c r="B24" s="79" t="s">
        <v>32</v>
      </c>
      <c r="C24" s="94"/>
      <c r="D24" s="81"/>
      <c r="E24" s="81"/>
      <c r="F24" s="81"/>
      <c r="G24" s="81"/>
      <c r="H24" s="82">
        <f>H25+H26+H27+H28</f>
        <v>12</v>
      </c>
      <c r="I24" s="83" t="s">
        <v>3</v>
      </c>
      <c r="J24" s="84">
        <f>SUM(J25:J28)</f>
        <v>0</v>
      </c>
    </row>
    <row r="25" spans="1:10" s="3" customFormat="1" ht="37.5" x14ac:dyDescent="0.25">
      <c r="A25" s="21" t="s">
        <v>107</v>
      </c>
      <c r="B25" s="38" t="s">
        <v>21</v>
      </c>
      <c r="C25" s="20" t="s">
        <v>1</v>
      </c>
      <c r="D25" s="20" t="s">
        <v>22</v>
      </c>
      <c r="E25" s="20" t="s">
        <v>29</v>
      </c>
      <c r="F25" s="20" t="s">
        <v>30</v>
      </c>
      <c r="G25" s="20" t="s">
        <v>31</v>
      </c>
      <c r="H25" s="42">
        <v>4</v>
      </c>
      <c r="I25" s="54"/>
      <c r="J25" s="44">
        <f>H25*I25</f>
        <v>0</v>
      </c>
    </row>
    <row r="26" spans="1:10" s="3" customFormat="1" ht="37.5" x14ac:dyDescent="0.25">
      <c r="A26" s="21" t="s">
        <v>108</v>
      </c>
      <c r="B26" s="92" t="s">
        <v>35</v>
      </c>
      <c r="C26" s="20" t="s">
        <v>1</v>
      </c>
      <c r="D26" s="20" t="s">
        <v>22</v>
      </c>
      <c r="E26" s="20" t="s">
        <v>29</v>
      </c>
      <c r="F26" s="20" t="s">
        <v>30</v>
      </c>
      <c r="G26" s="20" t="s">
        <v>31</v>
      </c>
      <c r="H26" s="42">
        <v>4</v>
      </c>
      <c r="I26" s="54"/>
      <c r="J26" s="44">
        <f>H26*I26</f>
        <v>0</v>
      </c>
    </row>
    <row r="27" spans="1:10" s="3" customFormat="1" ht="56.25" x14ac:dyDescent="0.25">
      <c r="A27" s="21" t="s">
        <v>109</v>
      </c>
      <c r="B27" s="38" t="s">
        <v>115</v>
      </c>
      <c r="C27" s="20" t="s">
        <v>1</v>
      </c>
      <c r="D27" s="20" t="s">
        <v>75</v>
      </c>
      <c r="E27" s="20" t="s">
        <v>76</v>
      </c>
      <c r="F27" s="20" t="s">
        <v>77</v>
      </c>
      <c r="G27" s="20" t="s">
        <v>78</v>
      </c>
      <c r="H27" s="42">
        <v>4</v>
      </c>
      <c r="I27" s="43"/>
      <c r="J27" s="44">
        <f>H27*I27</f>
        <v>0</v>
      </c>
    </row>
    <row r="28" spans="1:10" s="3" customFormat="1" ht="75" x14ac:dyDescent="0.25">
      <c r="A28" s="21" t="s">
        <v>110</v>
      </c>
      <c r="B28" s="38" t="s">
        <v>100</v>
      </c>
      <c r="C28" s="96" t="s">
        <v>59</v>
      </c>
      <c r="D28" s="20" t="s">
        <v>4</v>
      </c>
      <c r="E28" s="20" t="s">
        <v>3</v>
      </c>
      <c r="F28" s="20" t="s">
        <v>3</v>
      </c>
      <c r="G28" s="21" t="s">
        <v>34</v>
      </c>
      <c r="H28" s="42"/>
      <c r="I28" s="54"/>
      <c r="J28" s="44">
        <f>H28*I28</f>
        <v>0</v>
      </c>
    </row>
    <row r="29" spans="1:10" ht="19.5" customHeight="1" x14ac:dyDescent="0.25">
      <c r="A29" s="66" t="s">
        <v>104</v>
      </c>
      <c r="B29" s="85" t="s">
        <v>20</v>
      </c>
      <c r="C29" s="80"/>
      <c r="D29" s="81"/>
      <c r="E29" s="81"/>
      <c r="F29" s="81"/>
      <c r="G29" s="81"/>
      <c r="H29" s="82">
        <f>H30</f>
        <v>15</v>
      </c>
      <c r="I29" s="83" t="s">
        <v>3</v>
      </c>
      <c r="J29" s="84">
        <f>SUM(J30:J30)</f>
        <v>0</v>
      </c>
    </row>
    <row r="30" spans="1:10" s="3" customFormat="1" ht="131.25" x14ac:dyDescent="0.25">
      <c r="A30" s="21" t="s">
        <v>105</v>
      </c>
      <c r="B30" s="55" t="s">
        <v>95</v>
      </c>
      <c r="C30" s="20" t="s">
        <v>1</v>
      </c>
      <c r="D30" s="20" t="s">
        <v>23</v>
      </c>
      <c r="E30" s="20" t="s">
        <v>36</v>
      </c>
      <c r="F30" s="20" t="s">
        <v>37</v>
      </c>
      <c r="G30" s="20" t="s">
        <v>38</v>
      </c>
      <c r="H30" s="42">
        <v>15</v>
      </c>
      <c r="I30" s="54"/>
      <c r="J30" s="44">
        <f>H30*I30</f>
        <v>0</v>
      </c>
    </row>
    <row r="31" spans="1:10" ht="18.75" x14ac:dyDescent="0.25">
      <c r="A31" s="66" t="s">
        <v>89</v>
      </c>
      <c r="B31" s="85" t="s">
        <v>19</v>
      </c>
      <c r="C31" s="80"/>
      <c r="D31" s="81"/>
      <c r="E31" s="81"/>
      <c r="F31" s="81"/>
      <c r="G31" s="81"/>
      <c r="H31" s="82">
        <f>H32+H33</f>
        <v>10</v>
      </c>
      <c r="I31" s="83" t="s">
        <v>3</v>
      </c>
      <c r="J31" s="84">
        <f>SUM(J32:J33)</f>
        <v>0</v>
      </c>
    </row>
    <row r="32" spans="1:10" s="3" customFormat="1" ht="131.25" x14ac:dyDescent="0.25">
      <c r="A32" s="21" t="s">
        <v>90</v>
      </c>
      <c r="B32" s="38" t="s">
        <v>39</v>
      </c>
      <c r="C32" s="116" t="s">
        <v>124</v>
      </c>
      <c r="D32" s="20" t="s">
        <v>116</v>
      </c>
      <c r="E32" s="20" t="s">
        <v>101</v>
      </c>
      <c r="F32" s="20" t="s">
        <v>3</v>
      </c>
      <c r="G32" s="20" t="s">
        <v>117</v>
      </c>
      <c r="H32" s="42">
        <v>5</v>
      </c>
      <c r="I32" s="54"/>
      <c r="J32" s="44">
        <f>H32*I32</f>
        <v>0</v>
      </c>
    </row>
    <row r="33" spans="1:10" s="3" customFormat="1" ht="75" x14ac:dyDescent="0.25">
      <c r="A33" s="21" t="s">
        <v>91</v>
      </c>
      <c r="B33" s="38" t="s">
        <v>33</v>
      </c>
      <c r="C33" s="20" t="s">
        <v>1</v>
      </c>
      <c r="D33" s="20" t="s">
        <v>118</v>
      </c>
      <c r="E33" s="20" t="s">
        <v>119</v>
      </c>
      <c r="F33" s="20" t="s">
        <v>3</v>
      </c>
      <c r="G33" s="20" t="s">
        <v>122</v>
      </c>
      <c r="H33" s="42">
        <v>5</v>
      </c>
      <c r="I33" s="54"/>
      <c r="J33" s="44">
        <f>H33*I33</f>
        <v>0</v>
      </c>
    </row>
    <row r="34" spans="1:10" ht="18.75" x14ac:dyDescent="0.25">
      <c r="A34" s="66" t="s">
        <v>92</v>
      </c>
      <c r="B34" s="86" t="s">
        <v>18</v>
      </c>
      <c r="C34" s="80"/>
      <c r="D34" s="81"/>
      <c r="E34" s="81"/>
      <c r="F34" s="81"/>
      <c r="G34" s="81"/>
      <c r="H34" s="82">
        <f>H35+H36+H37+H38</f>
        <v>8</v>
      </c>
      <c r="I34" s="83" t="s">
        <v>3</v>
      </c>
      <c r="J34" s="84">
        <f>SUM(J35:J38)</f>
        <v>0</v>
      </c>
    </row>
    <row r="35" spans="1:10" ht="56.25" x14ac:dyDescent="0.25">
      <c r="A35" s="21" t="s">
        <v>93</v>
      </c>
      <c r="B35" s="92" t="s">
        <v>126</v>
      </c>
      <c r="C35" s="97" t="s">
        <v>59</v>
      </c>
      <c r="D35" s="20" t="s">
        <v>50</v>
      </c>
      <c r="E35" s="20" t="s">
        <v>3</v>
      </c>
      <c r="F35" s="20" t="s">
        <v>3</v>
      </c>
      <c r="G35" s="20" t="s">
        <v>120</v>
      </c>
      <c r="H35" s="98"/>
      <c r="I35" s="43"/>
      <c r="J35" s="44">
        <f>H35*I35</f>
        <v>0</v>
      </c>
    </row>
    <row r="36" spans="1:10" ht="112.5" x14ac:dyDescent="0.25">
      <c r="A36" s="21" t="s">
        <v>111</v>
      </c>
      <c r="B36" s="38" t="s">
        <v>121</v>
      </c>
      <c r="C36" s="116" t="s">
        <v>125</v>
      </c>
      <c r="D36" s="20" t="s">
        <v>28</v>
      </c>
      <c r="E36" s="20" t="s">
        <v>24</v>
      </c>
      <c r="F36" s="20" t="s">
        <v>27</v>
      </c>
      <c r="G36" s="20" t="s">
        <v>25</v>
      </c>
      <c r="H36" s="42">
        <v>3</v>
      </c>
      <c r="I36" s="43"/>
      <c r="J36" s="44">
        <f>H36*I36</f>
        <v>0</v>
      </c>
    </row>
    <row r="37" spans="1:10" ht="75" x14ac:dyDescent="0.25">
      <c r="A37" s="21" t="s">
        <v>112</v>
      </c>
      <c r="B37" s="56" t="s">
        <v>41</v>
      </c>
      <c r="C37" s="20" t="s">
        <v>1</v>
      </c>
      <c r="D37" s="20" t="s">
        <v>40</v>
      </c>
      <c r="E37" s="20" t="s">
        <v>42</v>
      </c>
      <c r="F37" s="20" t="s">
        <v>26</v>
      </c>
      <c r="G37" s="20" t="s">
        <v>43</v>
      </c>
      <c r="H37" s="42">
        <v>2</v>
      </c>
      <c r="I37" s="43"/>
      <c r="J37" s="44">
        <f>H37*I37</f>
        <v>0</v>
      </c>
    </row>
    <row r="38" spans="1:10" ht="131.25" x14ac:dyDescent="0.25">
      <c r="A38" s="21" t="s">
        <v>113</v>
      </c>
      <c r="B38" s="57" t="s">
        <v>44</v>
      </c>
      <c r="C38" s="20" t="s">
        <v>1</v>
      </c>
      <c r="D38" s="20" t="s">
        <v>45</v>
      </c>
      <c r="E38" s="20" t="s">
        <v>46</v>
      </c>
      <c r="F38" s="20" t="s">
        <v>47</v>
      </c>
      <c r="G38" s="20" t="s">
        <v>48</v>
      </c>
      <c r="H38" s="42">
        <v>3</v>
      </c>
      <c r="I38" s="43"/>
      <c r="J38" s="44">
        <f>H38*I38</f>
        <v>0</v>
      </c>
    </row>
    <row r="39" spans="1:10" ht="18.75" customHeight="1" x14ac:dyDescent="0.25">
      <c r="A39" s="87"/>
      <c r="B39" s="88"/>
      <c r="C39" s="88"/>
      <c r="D39" s="88"/>
      <c r="E39" s="88"/>
      <c r="F39" s="88"/>
      <c r="G39" s="89" t="s">
        <v>17</v>
      </c>
      <c r="H39" s="82">
        <f>SUM(H12+H15+H21+H34,H31,H29,H24)</f>
        <v>100</v>
      </c>
      <c r="I39" s="83" t="s">
        <v>3</v>
      </c>
      <c r="J39" s="84">
        <f>SUM(J12+J15+J21+J34,J31,J29,J24)</f>
        <v>0</v>
      </c>
    </row>
    <row r="40" spans="1:10" ht="15.75" customHeight="1" x14ac:dyDescent="0.25">
      <c r="A40" s="18"/>
      <c r="B40" s="19"/>
      <c r="C40" s="58"/>
      <c r="D40" s="59"/>
      <c r="E40" s="59"/>
      <c r="F40" s="59"/>
      <c r="G40" s="59"/>
      <c r="H40" s="60"/>
      <c r="I40" s="59"/>
      <c r="J40" s="60"/>
    </row>
    <row r="41" spans="1:10" ht="60.75" customHeight="1" x14ac:dyDescent="0.25">
      <c r="A41" s="102" t="s">
        <v>94</v>
      </c>
      <c r="B41" s="103"/>
      <c r="C41" s="103"/>
      <c r="D41" s="103"/>
      <c r="E41" s="103"/>
      <c r="F41" s="103"/>
      <c r="G41" s="103"/>
      <c r="H41" s="103"/>
      <c r="I41" s="103"/>
      <c r="J41" s="104"/>
    </row>
    <row r="46" spans="1:10" ht="45" customHeight="1" x14ac:dyDescent="0.25">
      <c r="D46" s="1"/>
      <c r="E46" s="1"/>
      <c r="F46" s="1"/>
      <c r="G46" s="1"/>
      <c r="I46" s="1"/>
    </row>
    <row r="47" spans="1:10" ht="45" customHeight="1" x14ac:dyDescent="0.25">
      <c r="D47" s="1"/>
      <c r="E47" s="1"/>
      <c r="F47" s="1"/>
      <c r="G47" s="1"/>
      <c r="I47" s="1"/>
    </row>
    <row r="48" spans="1:10" ht="45" customHeight="1" x14ac:dyDescent="0.25">
      <c r="D48" s="1"/>
      <c r="E48" s="1"/>
      <c r="F48" s="1"/>
      <c r="G48" s="1"/>
      <c r="I48" s="1"/>
    </row>
  </sheetData>
  <mergeCells count="11">
    <mergeCell ref="J9:J11"/>
    <mergeCell ref="A41:J41"/>
    <mergeCell ref="B2:I2"/>
    <mergeCell ref="A7:B7"/>
    <mergeCell ref="B8:I8"/>
    <mergeCell ref="A9:B11"/>
    <mergeCell ref="C9:C11"/>
    <mergeCell ref="D9:G9"/>
    <mergeCell ref="H9:H11"/>
    <mergeCell ref="I9:I11"/>
    <mergeCell ref="A6:J6"/>
  </mergeCells>
  <printOptions horizontalCentered="1" verticalCentered="1"/>
  <pageMargins left="0.25" right="0.25" top="0.75" bottom="0.75" header="0.3" footer="0.3"/>
  <pageSetup paperSize="9" scale="59" fitToHeight="0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Fruticultura irrigada</vt:lpstr>
      <vt:lpstr>'Fruticultura irrigada'!Area_de_impressao</vt:lpstr>
    </vt:vector>
  </TitlesOfParts>
  <Company>CATI/SAA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Anexo ao Manual Operativo do Projeto RN Sustentável</dc:title>
  <dc:subject>Anexo ao Manual Operativo do Projeto RN Sustentável</dc:subject>
  <dc:creator>SEPLAN/UGP</dc:creator>
  <cp:lastModifiedBy>Windows User</cp:lastModifiedBy>
  <cp:lastPrinted>2017-01-25T15:15:06Z</cp:lastPrinted>
  <dcterms:created xsi:type="dcterms:W3CDTF">2011-10-17T16:31:11Z</dcterms:created>
  <dcterms:modified xsi:type="dcterms:W3CDTF">2017-02-22T13:51:30Z</dcterms:modified>
</cp:coreProperties>
</file>